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8482F03B-14B0-452F-AA16-F72B02FC4F2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трудоустройство_выпуск_19-20" sheetId="5" r:id="rId1"/>
  </sheets>
  <definedNames>
    <definedName name="_xlnm._FilterDatabase" localSheetId="0" hidden="1">'трудоустройство_выпуск_19-20'!$A$1:$Q$31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5" l="1"/>
  <c r="M6" i="5"/>
  <c r="M25" i="5"/>
  <c r="P14" i="5" l="1"/>
  <c r="G12" i="5" l="1"/>
  <c r="G14" i="5"/>
  <c r="G6" i="5"/>
  <c r="O31" i="5" l="1"/>
  <c r="N31" i="5"/>
  <c r="I31" i="5"/>
  <c r="L31" i="5" l="1"/>
  <c r="K31" i="5"/>
  <c r="J31" i="5"/>
  <c r="F31" i="5"/>
  <c r="E31" i="5"/>
  <c r="P31" i="5" s="1"/>
  <c r="M31" i="5" l="1"/>
  <c r="G31" i="5"/>
  <c r="G25" i="5"/>
  <c r="G20" i="5"/>
  <c r="P25" i="5"/>
  <c r="P20" i="5"/>
  <c r="P6" i="5"/>
  <c r="M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2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H2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<sst xmlns="http://schemas.openxmlformats.org/spreadsheetml/2006/main" count="55" uniqueCount="55">
  <si>
    <t>Наименование ПОУ</t>
  </si>
  <si>
    <t xml:space="preserve">Коды укрупненных групп профессий/специальностей.
Коды профессий/специальностей
</t>
  </si>
  <si>
    <t>Наименование укрупненных групп профессий/специальностей среднего профессионального образования
Наименования профессий/специальностей среднего профессионального образования</t>
  </si>
  <si>
    <t>программы среднего профессионального образования</t>
  </si>
  <si>
    <t>Программы подготовки квалифицированных рабочих, служащих</t>
  </si>
  <si>
    <t>Программы подготовки специалистов среднего звена</t>
  </si>
  <si>
    <t>Программы профессионального обучения лиц с ограниченными возможностями здоровья на базе коррекционных школ</t>
  </si>
  <si>
    <t>Трудоустроены</t>
  </si>
  <si>
    <t>Призваны в РА</t>
  </si>
  <si>
    <t>Стоят на учете в  ГСЗН</t>
  </si>
  <si>
    <t>Не  трудоустроены</t>
  </si>
  <si>
    <t>Декретный отпуск</t>
  </si>
  <si>
    <t>№ п/п</t>
  </si>
  <si>
    <t>Продолжили обучение</t>
  </si>
  <si>
    <t>% трудоустройства</t>
  </si>
  <si>
    <t>% общей занятости</t>
  </si>
  <si>
    <t>% не трудоустроеных</t>
  </si>
  <si>
    <t>Трудоустройство по профессиям/специальностям</t>
  </si>
  <si>
    <t>Названия предприятий, организаций, на которые трудоустроены выпускники</t>
  </si>
  <si>
    <t>Трудоустроено выпускников, чел.</t>
  </si>
  <si>
    <t>Количество выпускников, трудоустроившихся на указанное предприятие, чел.</t>
  </si>
  <si>
    <t>КГБ ПОУ" ЧСК"</t>
  </si>
  <si>
    <t>35.01.13.</t>
  </si>
  <si>
    <t>Механизация сельского хозяйства</t>
  </si>
  <si>
    <t>Повар</t>
  </si>
  <si>
    <t>Официант</t>
  </si>
  <si>
    <t>ООО"Смена"</t>
  </si>
  <si>
    <t>Всего</t>
  </si>
  <si>
    <t>ИП ГКФХ Дорохин Н.П.</t>
  </si>
  <si>
    <t>ООО "Черниговский Агрохолдинг"</t>
  </si>
  <si>
    <t>ИП Ванюков Е.Ю.</t>
  </si>
  <si>
    <t>Тракторист- машинист сельскохозяйственного производства</t>
  </si>
  <si>
    <t>Выпуск всего 2020 г. 
(чел.)</t>
  </si>
  <si>
    <t>Трудоустройство выпускников 2020 года</t>
  </si>
  <si>
    <t>в/ч78018</t>
  </si>
  <si>
    <t>Слесарь по ремонту автомобилей</t>
  </si>
  <si>
    <t>СТО Джапан сервисг.г.Арсеньев</t>
  </si>
  <si>
    <t>ООО Акватехноглогия г.Дальнегорск</t>
  </si>
  <si>
    <t>Пл.б  "Всеволод Сибирцев"</t>
  </si>
  <si>
    <t>СТО г. Лесозаводск</t>
  </si>
  <si>
    <t>ТепловолокноТеплоэнерго г.Арсеньев</t>
  </si>
  <si>
    <t>КФХ Власов Чернрговский район</t>
  </si>
  <si>
    <t>Кафе "Наше"</t>
  </si>
  <si>
    <t>Примтеплоэнерго гСпасс-Д</t>
  </si>
  <si>
    <t>Д/С №32 с. Хороль</t>
  </si>
  <si>
    <t>ИН Чуляева г.Владивосток</t>
  </si>
  <si>
    <t>ИН Калинина.Владивосток</t>
  </si>
  <si>
    <t>Кафе "Смак"</t>
  </si>
  <si>
    <t>Магазин "Рассвет"</t>
  </si>
  <si>
    <t>Закусочная а.Сибирцево</t>
  </si>
  <si>
    <t>ЧОА "Сирут"г.Владивосток</t>
  </si>
  <si>
    <t>П/Б "Петр Житников"</t>
  </si>
  <si>
    <t>Кафе "Аралия " Спасск -Д</t>
  </si>
  <si>
    <t>35.02.07</t>
  </si>
  <si>
    <t>ООО «Черниговский продукт»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</si>
</sst>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10" xfId="0" applyFont="1" applyFill="1" applyBorder="1"/>
    <xf numFmtId="0" fontId="10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49" fontId="10" fillId="0" borderId="4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2" xfId="0" applyBorder="1" applyAlignment="1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/>
    <xf numFmtId="0" fontId="12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4" fillId="0" borderId="7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wrapText="1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3" fillId="0" borderId="0" xfId="0" applyNumberFormat="1" applyFont="1" applyFill="1"/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/>
    <xf numFmtId="1" fontId="11" fillId="0" borderId="13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D4" zoomScale="82" zoomScaleNormal="82" workbookViewId="0">
      <selection activeCell="E14" sqref="E14:E19"/>
    </sheetView>
  </sheetViews>
  <sheetFormatPr defaultRowHeight="12.75" x14ac:dyDescent="0.2"/>
  <cols>
    <col min="1" max="1" width="5.42578125" style="5" customWidth="1"/>
    <col min="2" max="2" width="18.85546875" style="5" customWidth="1"/>
    <col min="3" max="3" width="26.85546875" style="1" customWidth="1"/>
    <col min="4" max="4" width="42.85546875" style="1" customWidth="1"/>
    <col min="5" max="5" width="13.140625" style="5" customWidth="1"/>
    <col min="6" max="6" width="15" style="5" customWidth="1"/>
    <col min="7" max="7" width="10" style="102" customWidth="1"/>
    <col min="8" max="8" width="31" style="5" customWidth="1"/>
    <col min="9" max="9" width="15.7109375" style="5" customWidth="1"/>
    <col min="10" max="10" width="11.85546875" style="5" customWidth="1"/>
    <col min="11" max="11" width="11" style="5" customWidth="1"/>
    <col min="12" max="12" width="10.85546875" style="5" customWidth="1"/>
    <col min="13" max="13" width="12.5703125" style="114" customWidth="1"/>
    <col min="14" max="14" width="11.7109375" style="5" customWidth="1"/>
    <col min="15" max="15" width="10.7109375" style="5" customWidth="1"/>
    <col min="16" max="16" width="12.7109375" style="114" customWidth="1"/>
    <col min="17" max="16384" width="9.140625" style="5"/>
  </cols>
  <sheetData>
    <row r="1" spans="1:16" ht="20.25" customHeight="1" x14ac:dyDescent="0.2">
      <c r="B1" s="4" t="s">
        <v>33</v>
      </c>
      <c r="C1" s="4"/>
      <c r="D1" s="4"/>
      <c r="E1" s="4"/>
      <c r="F1" s="4"/>
      <c r="G1" s="89"/>
      <c r="H1" s="4"/>
      <c r="I1" s="4"/>
      <c r="J1" s="4"/>
      <c r="K1" s="4"/>
      <c r="L1" s="4"/>
      <c r="M1" s="103"/>
      <c r="N1" s="4"/>
    </row>
    <row r="2" spans="1:16" s="6" customFormat="1" ht="18.75" customHeight="1" x14ac:dyDescent="0.2">
      <c r="A2" s="50" t="s">
        <v>17</v>
      </c>
      <c r="B2" s="50"/>
      <c r="C2" s="50"/>
      <c r="D2" s="50"/>
      <c r="E2" s="50"/>
      <c r="F2" s="77" t="s">
        <v>7</v>
      </c>
      <c r="G2" s="77"/>
      <c r="H2" s="77"/>
      <c r="I2" s="77"/>
      <c r="J2" s="41" t="s">
        <v>13</v>
      </c>
      <c r="K2" s="41" t="s">
        <v>8</v>
      </c>
      <c r="L2" s="41" t="s">
        <v>9</v>
      </c>
      <c r="M2" s="104" t="s">
        <v>15</v>
      </c>
      <c r="N2" s="41" t="s">
        <v>10</v>
      </c>
      <c r="O2" s="41" t="s">
        <v>11</v>
      </c>
      <c r="P2" s="115" t="s">
        <v>16</v>
      </c>
    </row>
    <row r="3" spans="1:16" s="6" customFormat="1" ht="30.75" customHeight="1" x14ac:dyDescent="0.2">
      <c r="A3" s="3" t="s">
        <v>12</v>
      </c>
      <c r="B3" s="2" t="s">
        <v>0</v>
      </c>
      <c r="C3" s="43" t="s">
        <v>3</v>
      </c>
      <c r="D3" s="44"/>
      <c r="E3" s="48" t="s">
        <v>32</v>
      </c>
      <c r="F3" s="42" t="s">
        <v>19</v>
      </c>
      <c r="G3" s="90" t="s">
        <v>14</v>
      </c>
      <c r="H3" s="51" t="s">
        <v>18</v>
      </c>
      <c r="I3" s="42" t="s">
        <v>20</v>
      </c>
      <c r="J3" s="42"/>
      <c r="K3" s="42"/>
      <c r="L3" s="42"/>
      <c r="M3" s="105"/>
      <c r="N3" s="42"/>
      <c r="O3" s="42"/>
      <c r="P3" s="116"/>
    </row>
    <row r="4" spans="1:16" s="6" customFormat="1" ht="72" customHeight="1" thickBot="1" x14ac:dyDescent="0.25">
      <c r="A4" s="59"/>
      <c r="B4" s="62" t="s">
        <v>21</v>
      </c>
      <c r="C4" s="7" t="s">
        <v>1</v>
      </c>
      <c r="D4" s="7" t="s">
        <v>2</v>
      </c>
      <c r="E4" s="49"/>
      <c r="F4" s="42"/>
      <c r="G4" s="91"/>
      <c r="H4" s="51"/>
      <c r="I4" s="42"/>
      <c r="J4" s="42"/>
      <c r="K4" s="42"/>
      <c r="L4" s="42"/>
      <c r="M4" s="105"/>
      <c r="N4" s="42"/>
      <c r="O4" s="42"/>
      <c r="P4" s="116"/>
    </row>
    <row r="5" spans="1:16" s="6" customFormat="1" ht="39.75" customHeight="1" thickBot="1" x14ac:dyDescent="0.35">
      <c r="A5" s="60"/>
      <c r="B5" s="63"/>
      <c r="C5" s="45" t="s">
        <v>4</v>
      </c>
      <c r="D5" s="45"/>
      <c r="E5" s="8"/>
      <c r="F5" s="9"/>
      <c r="G5" s="92"/>
      <c r="H5" s="10"/>
      <c r="I5" s="9"/>
      <c r="J5" s="32"/>
      <c r="K5" s="32"/>
      <c r="L5" s="32"/>
      <c r="M5" s="106"/>
      <c r="N5" s="33"/>
      <c r="O5" s="32"/>
      <c r="P5" s="117"/>
    </row>
    <row r="6" spans="1:16" s="6" customFormat="1" ht="21.75" customHeight="1" x14ac:dyDescent="0.2">
      <c r="A6" s="60"/>
      <c r="B6" s="63"/>
      <c r="C6" s="78" t="s">
        <v>22</v>
      </c>
      <c r="D6" s="66" t="s">
        <v>31</v>
      </c>
      <c r="E6" s="79">
        <v>20</v>
      </c>
      <c r="F6" s="80">
        <v>12</v>
      </c>
      <c r="G6" s="93">
        <f>F6/E6*100</f>
        <v>60</v>
      </c>
      <c r="H6" s="11" t="s">
        <v>26</v>
      </c>
      <c r="I6" s="12">
        <v>2</v>
      </c>
      <c r="J6" s="82">
        <v>0</v>
      </c>
      <c r="K6" s="82">
        <v>5</v>
      </c>
      <c r="L6" s="82">
        <v>2</v>
      </c>
      <c r="M6" s="107">
        <f>(J6+K6+L6+F6)/E6*100</f>
        <v>95</v>
      </c>
      <c r="N6" s="85">
        <v>1</v>
      </c>
      <c r="O6" s="82">
        <v>0</v>
      </c>
      <c r="P6" s="93">
        <f>N6/E6*100</f>
        <v>5</v>
      </c>
    </row>
    <row r="7" spans="1:16" s="6" customFormat="1" ht="21.75" customHeight="1" x14ac:dyDescent="0.2">
      <c r="A7" s="60"/>
      <c r="B7" s="63"/>
      <c r="C7" s="78"/>
      <c r="D7" s="66"/>
      <c r="E7" s="79"/>
      <c r="F7" s="80"/>
      <c r="G7" s="94"/>
      <c r="H7" s="13" t="s">
        <v>28</v>
      </c>
      <c r="I7" s="14">
        <v>2</v>
      </c>
      <c r="J7" s="83"/>
      <c r="K7" s="83"/>
      <c r="L7" s="83"/>
      <c r="M7" s="108"/>
      <c r="N7" s="86"/>
      <c r="O7" s="83"/>
      <c r="P7" s="94"/>
    </row>
    <row r="8" spans="1:16" s="6" customFormat="1" ht="42" customHeight="1" x14ac:dyDescent="0.2">
      <c r="A8" s="60"/>
      <c r="B8" s="63"/>
      <c r="C8" s="78"/>
      <c r="D8" s="66"/>
      <c r="E8" s="79"/>
      <c r="F8" s="80"/>
      <c r="G8" s="94"/>
      <c r="H8" s="13" t="s">
        <v>29</v>
      </c>
      <c r="I8" s="14">
        <v>3</v>
      </c>
      <c r="J8" s="83"/>
      <c r="K8" s="83"/>
      <c r="L8" s="83"/>
      <c r="M8" s="108"/>
      <c r="N8" s="86"/>
      <c r="O8" s="83"/>
      <c r="P8" s="94"/>
    </row>
    <row r="9" spans="1:16" s="6" customFormat="1" ht="21.75" customHeight="1" x14ac:dyDescent="0.2">
      <c r="A9" s="60"/>
      <c r="B9" s="63"/>
      <c r="C9" s="78"/>
      <c r="D9" s="66"/>
      <c r="E9" s="79"/>
      <c r="F9" s="80"/>
      <c r="G9" s="94"/>
      <c r="H9" s="13" t="s">
        <v>30</v>
      </c>
      <c r="I9" s="14">
        <v>2</v>
      </c>
      <c r="J9" s="83"/>
      <c r="K9" s="83"/>
      <c r="L9" s="83"/>
      <c r="M9" s="108"/>
      <c r="N9" s="86"/>
      <c r="O9" s="83"/>
      <c r="P9" s="94"/>
    </row>
    <row r="10" spans="1:16" s="6" customFormat="1" ht="39" customHeight="1" thickBot="1" x14ac:dyDescent="0.25">
      <c r="A10" s="60"/>
      <c r="B10" s="63"/>
      <c r="C10" s="78"/>
      <c r="D10" s="66"/>
      <c r="E10" s="79"/>
      <c r="F10" s="80"/>
      <c r="G10" s="94"/>
      <c r="H10" s="13" t="s">
        <v>54</v>
      </c>
      <c r="I10" s="14">
        <v>3</v>
      </c>
      <c r="J10" s="84"/>
      <c r="K10" s="84"/>
      <c r="L10" s="84"/>
      <c r="M10" s="109"/>
      <c r="N10" s="87"/>
      <c r="O10" s="84"/>
      <c r="P10" s="94"/>
    </row>
    <row r="11" spans="1:16" ht="19.5" customHeight="1" thickBot="1" x14ac:dyDescent="0.25">
      <c r="A11" s="60"/>
      <c r="B11" s="63"/>
      <c r="C11" s="46" t="s">
        <v>5</v>
      </c>
      <c r="D11" s="47"/>
      <c r="E11" s="36"/>
      <c r="F11" s="36"/>
      <c r="G11" s="95"/>
      <c r="H11" s="16"/>
      <c r="I11" s="17"/>
      <c r="J11" s="15"/>
      <c r="K11" s="15"/>
      <c r="L11" s="15"/>
      <c r="M11" s="110"/>
      <c r="N11" s="15"/>
      <c r="O11" s="15"/>
      <c r="P11" s="118"/>
    </row>
    <row r="12" spans="1:16" ht="24.75" customHeight="1" x14ac:dyDescent="0.2">
      <c r="A12" s="60"/>
      <c r="B12" s="63"/>
      <c r="C12" s="18" t="s">
        <v>53</v>
      </c>
      <c r="D12" s="26" t="s">
        <v>23</v>
      </c>
      <c r="E12" s="19">
        <v>13</v>
      </c>
      <c r="F12" s="20">
        <v>1</v>
      </c>
      <c r="G12" s="96">
        <f>F12/E12*100</f>
        <v>7.6923076923076925</v>
      </c>
      <c r="H12" s="37" t="s">
        <v>34</v>
      </c>
      <c r="I12" s="21">
        <v>1</v>
      </c>
      <c r="J12" s="20">
        <v>0</v>
      </c>
      <c r="K12" s="20">
        <v>12</v>
      </c>
      <c r="L12" s="20">
        <v>0</v>
      </c>
      <c r="M12" s="111">
        <f>(J12+K12+L12+F12)/E12*100</f>
        <v>100</v>
      </c>
      <c r="N12" s="20">
        <v>0</v>
      </c>
      <c r="O12" s="20">
        <v>0</v>
      </c>
      <c r="P12" s="119">
        <v>0</v>
      </c>
    </row>
    <row r="13" spans="1:16" ht="57.75" customHeight="1" x14ac:dyDescent="0.2">
      <c r="A13" s="60"/>
      <c r="B13" s="63"/>
      <c r="C13" s="65" t="s">
        <v>6</v>
      </c>
      <c r="D13" s="65"/>
      <c r="E13" s="22"/>
      <c r="F13" s="23"/>
      <c r="G13" s="97"/>
      <c r="H13" s="24"/>
      <c r="I13" s="25"/>
      <c r="J13" s="23"/>
      <c r="K13" s="23"/>
      <c r="L13" s="23"/>
      <c r="M13" s="112"/>
      <c r="N13" s="23"/>
      <c r="O13" s="23"/>
      <c r="P13" s="97"/>
    </row>
    <row r="14" spans="1:16" ht="44.25" customHeight="1" x14ac:dyDescent="0.2">
      <c r="A14" s="60"/>
      <c r="B14" s="63"/>
      <c r="C14" s="66">
        <v>18511</v>
      </c>
      <c r="D14" s="57" t="s">
        <v>35</v>
      </c>
      <c r="E14" s="54">
        <v>19</v>
      </c>
      <c r="F14" s="38">
        <v>10</v>
      </c>
      <c r="G14" s="94">
        <f>F14/E14*100</f>
        <v>52.631578947368418</v>
      </c>
      <c r="H14" s="27" t="s">
        <v>37</v>
      </c>
      <c r="I14" s="25">
        <v>2</v>
      </c>
      <c r="J14" s="38">
        <v>3</v>
      </c>
      <c r="K14" s="38">
        <v>2</v>
      </c>
      <c r="L14" s="38">
        <v>0</v>
      </c>
      <c r="M14" s="107">
        <f>(J14+K14+L14+F14)/E14*100</f>
        <v>78.94736842105263</v>
      </c>
      <c r="N14" s="38">
        <v>4</v>
      </c>
      <c r="O14" s="38">
        <v>0</v>
      </c>
      <c r="P14" s="99">
        <f>N14/E14*100</f>
        <v>21.052631578947366</v>
      </c>
    </row>
    <row r="15" spans="1:16" ht="44.25" customHeight="1" x14ac:dyDescent="0.2">
      <c r="A15" s="60"/>
      <c r="B15" s="63"/>
      <c r="C15" s="66"/>
      <c r="D15" s="57"/>
      <c r="E15" s="55"/>
      <c r="F15" s="52"/>
      <c r="G15" s="94"/>
      <c r="H15" s="27" t="s">
        <v>40</v>
      </c>
      <c r="I15" s="25">
        <v>2</v>
      </c>
      <c r="J15" s="52"/>
      <c r="K15" s="52"/>
      <c r="L15" s="52"/>
      <c r="M15" s="108"/>
      <c r="N15" s="52"/>
      <c r="O15" s="52"/>
      <c r="P15" s="120"/>
    </row>
    <row r="16" spans="1:16" ht="44.25" customHeight="1" x14ac:dyDescent="0.2">
      <c r="A16" s="60"/>
      <c r="B16" s="63"/>
      <c r="C16" s="66"/>
      <c r="D16" s="57"/>
      <c r="E16" s="55"/>
      <c r="F16" s="52"/>
      <c r="G16" s="94"/>
      <c r="H16" s="27" t="s">
        <v>41</v>
      </c>
      <c r="I16" s="25">
        <v>1</v>
      </c>
      <c r="J16" s="52"/>
      <c r="K16" s="52"/>
      <c r="L16" s="52"/>
      <c r="M16" s="108"/>
      <c r="N16" s="52"/>
      <c r="O16" s="52"/>
      <c r="P16" s="120"/>
    </row>
    <row r="17" spans="1:16" ht="44.25" customHeight="1" x14ac:dyDescent="0.2">
      <c r="A17" s="60"/>
      <c r="B17" s="63"/>
      <c r="C17" s="66"/>
      <c r="D17" s="57"/>
      <c r="E17" s="55"/>
      <c r="F17" s="52"/>
      <c r="G17" s="94"/>
      <c r="H17" s="13" t="s">
        <v>36</v>
      </c>
      <c r="I17" s="25">
        <v>2</v>
      </c>
      <c r="J17" s="52"/>
      <c r="K17" s="52"/>
      <c r="L17" s="52"/>
      <c r="M17" s="108"/>
      <c r="N17" s="52"/>
      <c r="O17" s="52"/>
      <c r="P17" s="120"/>
    </row>
    <row r="18" spans="1:16" ht="23.25" customHeight="1" x14ac:dyDescent="0.2">
      <c r="A18" s="60"/>
      <c r="B18" s="63"/>
      <c r="C18" s="66"/>
      <c r="D18" s="57"/>
      <c r="E18" s="55"/>
      <c r="F18" s="52"/>
      <c r="G18" s="98"/>
      <c r="H18" s="34" t="s">
        <v>38</v>
      </c>
      <c r="I18" s="25">
        <v>2</v>
      </c>
      <c r="J18" s="81"/>
      <c r="K18" s="81"/>
      <c r="L18" s="81"/>
      <c r="M18" s="108"/>
      <c r="N18" s="81"/>
      <c r="O18" s="81"/>
      <c r="P18" s="121"/>
    </row>
    <row r="19" spans="1:16" ht="21.75" customHeight="1" x14ac:dyDescent="0.3">
      <c r="A19" s="60"/>
      <c r="B19" s="63"/>
      <c r="C19" s="67"/>
      <c r="D19" s="58"/>
      <c r="E19" s="56"/>
      <c r="F19" s="53"/>
      <c r="G19" s="98"/>
      <c r="H19" s="30" t="s">
        <v>39</v>
      </c>
      <c r="I19" s="25">
        <v>1</v>
      </c>
      <c r="J19" s="53"/>
      <c r="K19" s="53"/>
      <c r="L19" s="53"/>
      <c r="M19" s="108"/>
      <c r="N19" s="53"/>
      <c r="O19" s="53"/>
      <c r="P19" s="122"/>
    </row>
    <row r="20" spans="1:16" ht="21.75" customHeight="1" x14ac:dyDescent="0.3">
      <c r="A20" s="60"/>
      <c r="B20" s="63"/>
      <c r="C20" s="72">
        <v>16675</v>
      </c>
      <c r="D20" s="68" t="s">
        <v>24</v>
      </c>
      <c r="E20" s="38">
        <v>16</v>
      </c>
      <c r="F20" s="38">
        <v>6</v>
      </c>
      <c r="G20" s="99">
        <f>F20/E20*100</f>
        <v>37.5</v>
      </c>
      <c r="H20" s="30" t="s">
        <v>42</v>
      </c>
      <c r="I20" s="25">
        <v>2</v>
      </c>
      <c r="J20" s="88">
        <v>6</v>
      </c>
      <c r="K20" s="88">
        <v>0</v>
      </c>
      <c r="L20" s="88">
        <v>0</v>
      </c>
      <c r="M20" s="113">
        <v>75</v>
      </c>
      <c r="N20" s="88">
        <v>2</v>
      </c>
      <c r="O20" s="88">
        <v>2</v>
      </c>
      <c r="P20" s="99">
        <f>N24/E20*100</f>
        <v>0</v>
      </c>
    </row>
    <row r="21" spans="1:16" ht="21.75" customHeight="1" x14ac:dyDescent="0.3">
      <c r="A21" s="60"/>
      <c r="B21" s="63"/>
      <c r="C21" s="75"/>
      <c r="D21" s="69"/>
      <c r="E21" s="39"/>
      <c r="F21" s="39"/>
      <c r="G21" s="100"/>
      <c r="H21" s="30" t="s">
        <v>43</v>
      </c>
      <c r="I21" s="25">
        <v>1</v>
      </c>
      <c r="J21" s="39"/>
      <c r="K21" s="39"/>
      <c r="L21" s="39"/>
      <c r="M21" s="100"/>
      <c r="N21" s="39"/>
      <c r="O21" s="39"/>
      <c r="P21" s="100"/>
    </row>
    <row r="22" spans="1:16" ht="21.75" customHeight="1" x14ac:dyDescent="0.3">
      <c r="A22" s="60"/>
      <c r="B22" s="63"/>
      <c r="C22" s="75"/>
      <c r="D22" s="69"/>
      <c r="E22" s="39"/>
      <c r="F22" s="39"/>
      <c r="G22" s="100"/>
      <c r="H22" s="30" t="s">
        <v>44</v>
      </c>
      <c r="I22" s="25">
        <v>1</v>
      </c>
      <c r="J22" s="39"/>
      <c r="K22" s="39"/>
      <c r="L22" s="39"/>
      <c r="M22" s="100"/>
      <c r="N22" s="39"/>
      <c r="O22" s="39"/>
      <c r="P22" s="100"/>
    </row>
    <row r="23" spans="1:16" ht="21.75" customHeight="1" x14ac:dyDescent="0.2">
      <c r="A23" s="60"/>
      <c r="B23" s="63"/>
      <c r="C23" s="75"/>
      <c r="D23" s="69"/>
      <c r="E23" s="39"/>
      <c r="F23" s="39"/>
      <c r="G23" s="100"/>
      <c r="H23" s="28" t="s">
        <v>46</v>
      </c>
      <c r="I23" s="25">
        <v>1</v>
      </c>
      <c r="J23" s="39"/>
      <c r="K23" s="39"/>
      <c r="L23" s="39"/>
      <c r="M23" s="100"/>
      <c r="N23" s="39"/>
      <c r="O23" s="39"/>
      <c r="P23" s="100"/>
    </row>
    <row r="24" spans="1:16" ht="18.75" x14ac:dyDescent="0.2">
      <c r="A24" s="60"/>
      <c r="B24" s="63"/>
      <c r="C24" s="76"/>
      <c r="D24" s="70"/>
      <c r="E24" s="40"/>
      <c r="F24" s="40"/>
      <c r="G24" s="101"/>
      <c r="H24" s="28" t="s">
        <v>45</v>
      </c>
      <c r="I24" s="25">
        <v>1</v>
      </c>
      <c r="J24" s="40"/>
      <c r="K24" s="40"/>
      <c r="L24" s="40"/>
      <c r="M24" s="101"/>
      <c r="N24" s="40"/>
      <c r="O24" s="40"/>
      <c r="P24" s="101"/>
    </row>
    <row r="25" spans="1:16" ht="18.75" x14ac:dyDescent="0.2">
      <c r="A25" s="60"/>
      <c r="B25" s="63"/>
      <c r="C25" s="72">
        <v>16399</v>
      </c>
      <c r="D25" s="71" t="s">
        <v>25</v>
      </c>
      <c r="E25" s="38">
        <v>18</v>
      </c>
      <c r="F25" s="38">
        <v>9</v>
      </c>
      <c r="G25" s="99">
        <f>F25/E25*100</f>
        <v>50</v>
      </c>
      <c r="H25" s="35" t="s">
        <v>47</v>
      </c>
      <c r="I25" s="29">
        <v>1</v>
      </c>
      <c r="J25" s="38">
        <v>5</v>
      </c>
      <c r="K25" s="38">
        <v>0</v>
      </c>
      <c r="L25" s="38">
        <v>0</v>
      </c>
      <c r="M25" s="99">
        <f>(J25+K25+L25+F25)/E25*100</f>
        <v>77.777777777777786</v>
      </c>
      <c r="N25" s="38">
        <v>1</v>
      </c>
      <c r="O25" s="38">
        <v>3</v>
      </c>
      <c r="P25" s="99">
        <f>N25/E25*100</f>
        <v>5.5555555555555554</v>
      </c>
    </row>
    <row r="26" spans="1:16" ht="18.75" x14ac:dyDescent="0.2">
      <c r="A26" s="60"/>
      <c r="B26" s="63"/>
      <c r="C26" s="73"/>
      <c r="D26" s="69"/>
      <c r="E26" s="39"/>
      <c r="F26" s="39"/>
      <c r="G26" s="100"/>
      <c r="H26" s="35" t="s">
        <v>48</v>
      </c>
      <c r="I26" s="29">
        <v>2</v>
      </c>
      <c r="J26" s="39"/>
      <c r="K26" s="39"/>
      <c r="L26" s="39"/>
      <c r="M26" s="100"/>
      <c r="N26" s="39"/>
      <c r="O26" s="39"/>
      <c r="P26" s="100"/>
    </row>
    <row r="27" spans="1:16" ht="18.75" x14ac:dyDescent="0.2">
      <c r="A27" s="60"/>
      <c r="B27" s="63"/>
      <c r="C27" s="73"/>
      <c r="D27" s="69"/>
      <c r="E27" s="39"/>
      <c r="F27" s="39"/>
      <c r="G27" s="100"/>
      <c r="H27" s="35" t="s">
        <v>49</v>
      </c>
      <c r="I27" s="29">
        <v>2</v>
      </c>
      <c r="J27" s="39"/>
      <c r="K27" s="39"/>
      <c r="L27" s="39"/>
      <c r="M27" s="100"/>
      <c r="N27" s="39"/>
      <c r="O27" s="39"/>
      <c r="P27" s="100"/>
    </row>
    <row r="28" spans="1:16" ht="18.75" x14ac:dyDescent="0.2">
      <c r="A28" s="60"/>
      <c r="B28" s="63"/>
      <c r="C28" s="73"/>
      <c r="D28" s="69"/>
      <c r="E28" s="39"/>
      <c r="F28" s="39"/>
      <c r="G28" s="100"/>
      <c r="H28" s="35" t="s">
        <v>50</v>
      </c>
      <c r="I28" s="29">
        <v>1</v>
      </c>
      <c r="J28" s="39"/>
      <c r="K28" s="39"/>
      <c r="L28" s="39"/>
      <c r="M28" s="100"/>
      <c r="N28" s="39"/>
      <c r="O28" s="39"/>
      <c r="P28" s="100"/>
    </row>
    <row r="29" spans="1:16" ht="18.75" x14ac:dyDescent="0.2">
      <c r="A29" s="60"/>
      <c r="B29" s="63"/>
      <c r="C29" s="73"/>
      <c r="D29" s="69"/>
      <c r="E29" s="39"/>
      <c r="F29" s="39"/>
      <c r="G29" s="100"/>
      <c r="H29" s="35" t="s">
        <v>51</v>
      </c>
      <c r="I29" s="29">
        <v>1</v>
      </c>
      <c r="J29" s="39"/>
      <c r="K29" s="39"/>
      <c r="L29" s="39"/>
      <c r="M29" s="100"/>
      <c r="N29" s="39"/>
      <c r="O29" s="39"/>
      <c r="P29" s="100"/>
    </row>
    <row r="30" spans="1:16" ht="18.75" x14ac:dyDescent="0.3">
      <c r="A30" s="60"/>
      <c r="B30" s="63"/>
      <c r="C30" s="74"/>
      <c r="D30" s="70"/>
      <c r="E30" s="40"/>
      <c r="F30" s="40"/>
      <c r="G30" s="101"/>
      <c r="H30" s="31" t="s">
        <v>52</v>
      </c>
      <c r="I30" s="29">
        <v>2</v>
      </c>
      <c r="J30" s="40"/>
      <c r="K30" s="40"/>
      <c r="L30" s="40"/>
      <c r="M30" s="101"/>
      <c r="N30" s="40"/>
      <c r="O30" s="40"/>
      <c r="P30" s="101"/>
    </row>
    <row r="31" spans="1:16" ht="18.75" x14ac:dyDescent="0.3">
      <c r="A31" s="61"/>
      <c r="B31" s="64"/>
      <c r="C31" s="123" t="s">
        <v>27</v>
      </c>
      <c r="D31" s="124"/>
      <c r="E31" s="125">
        <f>SUM(E6:E29)</f>
        <v>86</v>
      </c>
      <c r="F31" s="126">
        <f>SUM(F6:F29)</f>
        <v>38</v>
      </c>
      <c r="G31" s="97">
        <f>F31/E31*100</f>
        <v>44.186046511627907</v>
      </c>
      <c r="H31" s="127"/>
      <c r="I31" s="126">
        <f>SUM(I6:I30)</f>
        <v>38</v>
      </c>
      <c r="J31" s="126">
        <f>SUM(J6:J29)</f>
        <v>14</v>
      </c>
      <c r="K31" s="126">
        <f>SUM(K6:K29)</f>
        <v>19</v>
      </c>
      <c r="L31" s="126">
        <f>SUM(L6:L29)</f>
        <v>2</v>
      </c>
      <c r="M31" s="97">
        <f>(J31+K31+L31+F31+9)/E31*100</f>
        <v>95.348837209302332</v>
      </c>
      <c r="N31" s="126">
        <f>SUM(N6:N29)</f>
        <v>8</v>
      </c>
      <c r="O31" s="126">
        <f>SUM(O6:O29)</f>
        <v>5</v>
      </c>
      <c r="P31" s="97">
        <f t="shared" ref="P31" si="0">N31/E31*100</f>
        <v>9.3023255813953494</v>
      </c>
    </row>
    <row r="32" spans="1:16" x14ac:dyDescent="0.2">
      <c r="C32" s="128"/>
      <c r="D32" s="128"/>
      <c r="E32" s="114"/>
      <c r="F32" s="114"/>
      <c r="H32" s="114"/>
      <c r="I32" s="114"/>
      <c r="J32" s="114"/>
      <c r="K32" s="114"/>
      <c r="L32" s="114"/>
      <c r="N32" s="114"/>
      <c r="O32" s="114"/>
    </row>
  </sheetData>
  <mergeCells count="69">
    <mergeCell ref="P20:P24"/>
    <mergeCell ref="J20:J24"/>
    <mergeCell ref="O20:O24"/>
    <mergeCell ref="N20:N24"/>
    <mergeCell ref="M20:M24"/>
    <mergeCell ref="K20:K24"/>
    <mergeCell ref="L20:L24"/>
    <mergeCell ref="P14:P19"/>
    <mergeCell ref="O6:O10"/>
    <mergeCell ref="P6:P10"/>
    <mergeCell ref="J6:J10"/>
    <mergeCell ref="K6:K10"/>
    <mergeCell ref="L6:L10"/>
    <mergeCell ref="M6:M10"/>
    <mergeCell ref="N6:N10"/>
    <mergeCell ref="M14:M19"/>
    <mergeCell ref="L14:L19"/>
    <mergeCell ref="N14:N19"/>
    <mergeCell ref="O14:O19"/>
    <mergeCell ref="K14:K19"/>
    <mergeCell ref="J14:J19"/>
    <mergeCell ref="F2:I2"/>
    <mergeCell ref="C6:C10"/>
    <mergeCell ref="D6:D10"/>
    <mergeCell ref="E6:E10"/>
    <mergeCell ref="F6:F10"/>
    <mergeCell ref="G6:G10"/>
    <mergeCell ref="F14:F19"/>
    <mergeCell ref="E14:E19"/>
    <mergeCell ref="D14:D19"/>
    <mergeCell ref="G14:G19"/>
    <mergeCell ref="A4:A31"/>
    <mergeCell ref="B4:B31"/>
    <mergeCell ref="C13:D13"/>
    <mergeCell ref="C31:D31"/>
    <mergeCell ref="C14:C19"/>
    <mergeCell ref="D20:D24"/>
    <mergeCell ref="E20:E24"/>
    <mergeCell ref="F20:F24"/>
    <mergeCell ref="G20:G24"/>
    <mergeCell ref="D25:D30"/>
    <mergeCell ref="C25:C30"/>
    <mergeCell ref="C20:C24"/>
    <mergeCell ref="O2:O4"/>
    <mergeCell ref="P2:P4"/>
    <mergeCell ref="C3:D3"/>
    <mergeCell ref="C5:D5"/>
    <mergeCell ref="C11:D11"/>
    <mergeCell ref="E3:E4"/>
    <mergeCell ref="F3:F4"/>
    <mergeCell ref="G3:G4"/>
    <mergeCell ref="J2:J4"/>
    <mergeCell ref="K2:K4"/>
    <mergeCell ref="A2:E2"/>
    <mergeCell ref="L2:L4"/>
    <mergeCell ref="M2:M4"/>
    <mergeCell ref="N2:N4"/>
    <mergeCell ref="H3:H4"/>
    <mergeCell ref="I3:I4"/>
    <mergeCell ref="F25:F30"/>
    <mergeCell ref="E25:E30"/>
    <mergeCell ref="G25:G30"/>
    <mergeCell ref="J25:J30"/>
    <mergeCell ref="K25:K30"/>
    <mergeCell ref="L25:L30"/>
    <mergeCell ref="M25:M30"/>
    <mergeCell ref="N25:N30"/>
    <mergeCell ref="O25:O30"/>
    <mergeCell ref="P25:P30"/>
  </mergeCells>
  <pageMargins left="0.25" right="0.25" top="0.75" bottom="0.75" header="0.3" footer="0.3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трудоустройство_выпуск_19-20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2014-12-01T08:53:59Z</cp:lastPrinted>
  <dcterms:created xsi:type="dcterms:W3CDTF">2006-09-28T05:33:49Z</dcterms:created>
  <dcterms:modified xsi:type="dcterms:W3CDTF">2020-10-29T07:58:56Z</dcterms:modified>
</cp:coreProperties>
</file>